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105" windowWidth="11355" windowHeight="8700"/>
  </bookViews>
  <sheets>
    <sheet name="SIMPLES Nacional" sheetId="1" r:id="rId1"/>
  </sheets>
  <calcPr calcId="145621"/>
</workbook>
</file>

<file path=xl/calcChain.xml><?xml version="1.0" encoding="utf-8"?>
<calcChain xmlns="http://schemas.openxmlformats.org/spreadsheetml/2006/main">
  <c r="E122" i="1" l="1"/>
  <c r="D122" i="1" l="1"/>
  <c r="C90" i="1" l="1"/>
  <c r="C89" i="1"/>
  <c r="C88" i="1"/>
  <c r="C87" i="1"/>
  <c r="B90" i="1"/>
  <c r="B89" i="1"/>
  <c r="B88" i="1"/>
  <c r="B87" i="1"/>
  <c r="C84" i="1"/>
  <c r="C74" i="1"/>
  <c r="C45" i="1"/>
  <c r="C34" i="1"/>
  <c r="C35" i="1" s="1"/>
  <c r="C33" i="1"/>
  <c r="C30" i="1"/>
  <c r="C31" i="1" s="1"/>
  <c r="C29" i="1"/>
  <c r="B29" i="1"/>
  <c r="B30" i="1"/>
  <c r="B31" i="1" s="1"/>
  <c r="B33" i="1"/>
  <c r="B34" i="1"/>
  <c r="B35" i="1" s="1"/>
  <c r="B45" i="1"/>
  <c r="B74" i="1"/>
  <c r="B84" i="1"/>
  <c r="C37" i="1" l="1"/>
  <c r="C38" i="1" s="1"/>
  <c r="C91" i="1"/>
  <c r="B91" i="1"/>
  <c r="B37" i="1"/>
  <c r="B38" i="1" s="1"/>
  <c r="C93" i="1" l="1"/>
  <c r="C96" i="1" s="1"/>
  <c r="C97" i="1" s="1"/>
  <c r="C99" i="1" s="1"/>
  <c r="B93" i="1"/>
  <c r="B96" i="1" s="1"/>
  <c r="B97" i="1" s="1"/>
  <c r="B99" i="1" s="1"/>
  <c r="C101" i="1" l="1"/>
  <c r="B101" i="1"/>
  <c r="C25" i="1" l="1"/>
  <c r="C118" i="1"/>
  <c r="C119" i="1"/>
  <c r="C120" i="1"/>
  <c r="C121" i="1"/>
  <c r="B120" i="1"/>
  <c r="B119" i="1"/>
  <c r="B118" i="1"/>
  <c r="B121" i="1"/>
  <c r="B122" i="1" l="1"/>
  <c r="C122" i="1"/>
</calcChain>
</file>

<file path=xl/sharedStrings.xml><?xml version="1.0" encoding="utf-8"?>
<sst xmlns="http://schemas.openxmlformats.org/spreadsheetml/2006/main" count="132" uniqueCount="102">
  <si>
    <t>SUB TOTAL</t>
  </si>
  <si>
    <t>1.01 Pessoal Docente</t>
  </si>
  <si>
    <t>1.04 1/3 de Abono Sobre Férias</t>
  </si>
  <si>
    <t>1.08 1/3 de Abono Sobre Férias</t>
  </si>
  <si>
    <t xml:space="preserve">1.09 Vale Transporte </t>
  </si>
  <si>
    <t>4.02 Material de Expediente</t>
  </si>
  <si>
    <t>4.03 Material Esportivo</t>
  </si>
  <si>
    <t>4.04 Material de Laboratorio e Oficina</t>
  </si>
  <si>
    <t>4.06 Biblioteca</t>
  </si>
  <si>
    <t>5.02 Equipamentos (10% ao ano)</t>
  </si>
  <si>
    <t>EDUCAÇÃO INFANTIL</t>
  </si>
  <si>
    <t>ENSINO FUNDAMENTAL 1ª FASE</t>
  </si>
  <si>
    <t>1- DESPESAS COM PESSOAL</t>
  </si>
  <si>
    <t>2 - SERVIÇOS PROFISSIONAIS</t>
  </si>
  <si>
    <t>3 - DESPESAS GERAIS</t>
  </si>
  <si>
    <t>5 - DEPRECIAÇÕES</t>
  </si>
  <si>
    <t>8 - RECEITA A SER APURADA</t>
  </si>
  <si>
    <t>VALOR</t>
  </si>
  <si>
    <t>6 - IMPOSTOS S/ RECEITAS</t>
  </si>
  <si>
    <t>6.05 SIMPLES Nacional (Ver Tabela Alíquotas)</t>
  </si>
  <si>
    <t>1.03 Férias  Proporcionais</t>
  </si>
  <si>
    <t>1.05 Pessoal Técnico Administrativo</t>
  </si>
  <si>
    <t>1.02 13° Salário Proporcional</t>
  </si>
  <si>
    <t>1.06 13° Salário Proporcional</t>
  </si>
  <si>
    <t>4.05 Laboratorio de Informática e Programas</t>
  </si>
  <si>
    <t>5.03 Móveis e Utensilios (10% ao ano)</t>
  </si>
  <si>
    <t>5.04 Computadores e Periféricos  (20% ao ano)</t>
  </si>
  <si>
    <t>5.01 Edificações (4% ao ano)</t>
  </si>
  <si>
    <t>1.07 Férias  Proporcionais</t>
  </si>
  <si>
    <t>3.01 Aluguéis de Imóveis</t>
  </si>
  <si>
    <t>4.01 Material Didático e/ou Técnico</t>
  </si>
  <si>
    <t>BASE CÁLCULO DOS IMPOSTOS</t>
  </si>
  <si>
    <t>" N O M E  D A  E M P R E S A "</t>
  </si>
  <si>
    <t>ENSINO FUNDAMENTAL 2ª FASE</t>
  </si>
  <si>
    <t>PLANILHA DE CUSTOS PARA CÁLCULO DE MESALIDADES ESCOLARES - 2014</t>
  </si>
  <si>
    <t>1.10  FGTS (8%)</t>
  </si>
  <si>
    <t>4.07 Outros não Mencionados</t>
  </si>
  <si>
    <t>3.03 Telefones e outros meios de Comunicação</t>
  </si>
  <si>
    <t>3.04 Energia Elétrica</t>
  </si>
  <si>
    <t>3.05 Água e Esgoto</t>
  </si>
  <si>
    <t>3.06 Correspondencias e Fretes</t>
  </si>
  <si>
    <t>3.08 Serviços Gráficos e Encadernações</t>
  </si>
  <si>
    <t>3.09 Segurança e Vigilânicia</t>
  </si>
  <si>
    <t>3.10 Propaganda e Publicidade</t>
  </si>
  <si>
    <t>3.11 Cartórios - Protestos e Registros</t>
  </si>
  <si>
    <t>3.12 Consultas de Proteção ao Crédito</t>
  </si>
  <si>
    <t>3.07 Fotocópias ou Locação de Equipamento</t>
  </si>
  <si>
    <t>COMPONENTES DE CUSTOS</t>
  </si>
  <si>
    <t>ANO-BASE</t>
  </si>
  <si>
    <t>ANO DE APLICAÇÃO</t>
  </si>
  <si>
    <t>2.04 Honorários Diversos a Autônomos</t>
  </si>
  <si>
    <t>2.03 Honorários Advocatícios</t>
  </si>
  <si>
    <t>2.02 Honorários Contábeis</t>
  </si>
  <si>
    <t>2.01 Pró-Labore</t>
  </si>
  <si>
    <t>INDICADORES GLOBAIS</t>
  </si>
  <si>
    <t>Número de Funcionários</t>
  </si>
  <si>
    <t>Número de Professores</t>
  </si>
  <si>
    <t>Carga Horária Total Anual</t>
  </si>
  <si>
    <t>Faturamento Total em R$</t>
  </si>
  <si>
    <t>NÚMERO DE ALUNOS PAGANTES</t>
  </si>
  <si>
    <t>NÚMERO DE ALUNOS NÃO PAGANTES</t>
  </si>
  <si>
    <t>VALORES DAS MENSALIDADES</t>
  </si>
  <si>
    <t>Os descontos de pontualidades e de irmãos serão mantidos para 2014</t>
  </si>
  <si>
    <t>TOTAIS</t>
  </si>
  <si>
    <t>ANO DE APLICAÇÃO*</t>
  </si>
  <si>
    <t>* Valores/Quantidades estimados para o ano de aplicação</t>
  </si>
  <si>
    <t>Regime de Tributação: SIMPLES Nacional</t>
  </si>
  <si>
    <t xml:space="preserve">Registro no MEC nº </t>
  </si>
  <si>
    <t>Endereço:</t>
  </si>
  <si>
    <t>CONTAL CONTABILIDADE LTDA</t>
  </si>
  <si>
    <t>Cidade:                                             UF: GO</t>
  </si>
  <si>
    <t>Telefone: (62) 0000-0000</t>
  </si>
  <si>
    <t>CEP: 74.000-000</t>
  </si>
  <si>
    <t>CNPJ: 00.000.000/0001-00</t>
  </si>
  <si>
    <t>Data do Registro: dd/mm/aaaa</t>
  </si>
  <si>
    <t>Entidade Mantenedora:</t>
  </si>
  <si>
    <t>CPF/CNPJ</t>
  </si>
  <si>
    <t>PARTICIPAÇÃO</t>
  </si>
  <si>
    <t>NOME DOS SÓCIOS</t>
  </si>
  <si>
    <t>3.02 Contribuição para Associações de Classe</t>
  </si>
  <si>
    <t>3.13 Jornais, Revistas, Publicações e Editais</t>
  </si>
  <si>
    <t>3.14 Seguros Contratados</t>
  </si>
  <si>
    <t xml:space="preserve">3.15 Cursos e Treinamento Profissional </t>
  </si>
  <si>
    <t>3.16 Congressos e Conferências</t>
  </si>
  <si>
    <t>3.17 Eventos e Comemorações</t>
  </si>
  <si>
    <t>3.18 Uniformes Profissionais</t>
  </si>
  <si>
    <t>3.19 Assistencia Médica e/ou Odontológica</t>
  </si>
  <si>
    <t>3.20 Lanches e Refeições</t>
  </si>
  <si>
    <t>3.21 Material de Limpeza e Conservação</t>
  </si>
  <si>
    <t>3.22 Manutenção e Reparos de Instalações</t>
  </si>
  <si>
    <t>3.23 Manutenção de Bens do Ativo Fixo</t>
  </si>
  <si>
    <t>3.24 IPTU / ITU / IPVA / IOF</t>
  </si>
  <si>
    <t>3.25 Taxas e Tarifas Diversas</t>
  </si>
  <si>
    <t>3.26 Outras Despesas a Descriminar</t>
  </si>
  <si>
    <t>7 - LUCRO (10%)</t>
  </si>
  <si>
    <t>Goiânia, 28 de Outubro de 2013</t>
  </si>
  <si>
    <t>Antonio José Ferreira Mota</t>
  </si>
  <si>
    <t>Contador/Coordenador</t>
  </si>
  <si>
    <t>ENSINO MÉDIO</t>
  </si>
  <si>
    <t>RATEIO %</t>
  </si>
  <si>
    <t>CONTROLE ACIONÁRIO DA ESCOLA - QUADRO SOCIETÁRIO</t>
  </si>
  <si>
    <t>4- MATERIAL DIDÁTICO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</si>
</sst>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R$ &quot;* #,##0.00_);_(&quot;R$ &quot;* \(#,##0.00\);_(&quot;R$ &quot;* &quot;-&quot;??_);_(@_)"/>
  </numFmts>
  <fonts count="14" x14ac:knownFonts="1">
    <font>
      <sz val="10"/>
      <name val="Arial"/>
    </font>
    <font>
      <sz val="10"/>
      <name val="Arial"/>
      <family val="2"/>
    </font>
    <font>
      <b/>
      <sz val="14"/>
      <name val="Arial Narrow"/>
      <family val="2"/>
    </font>
    <font>
      <b/>
      <sz val="12"/>
      <name val="Arial"/>
      <family val="2"/>
    </font>
    <font>
      <b/>
      <sz val="12"/>
      <name val="Arial Narrow"/>
      <family val="2"/>
    </font>
    <font>
      <sz val="12"/>
      <name val="Arial Narrow"/>
      <family val="2"/>
    </font>
    <font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z val="11"/>
      <name val="Tahoma"/>
      <family val="2"/>
    </font>
    <font>
      <b/>
      <sz val="12"/>
      <color theme="0"/>
      <name val="Arial Narrow"/>
      <family val="2"/>
    </font>
    <font>
      <b/>
      <sz val="12"/>
      <color theme="0"/>
      <name val="Arial"/>
      <family val="2"/>
    </font>
    <font>
      <b/>
      <sz val="11"/>
      <color theme="0"/>
      <name val="Arial Narrow"/>
      <family val="2"/>
    </font>
    <font>
      <sz val="10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8" tint="-0.49998474074526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7">
    <xf numFmtId="0" fontId="0" fillId="0" borderId="0" xfId="0"/>
    <xf numFmtId="0" fontId="4" fillId="0" borderId="0" xfId="0" applyFont="1" applyBorder="1" applyAlignment="1">
      <alignment vertical="center"/>
    </xf>
    <xf numFmtId="164" fontId="3" fillId="0" borderId="0" xfId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164" fontId="6" fillId="0" borderId="0" xfId="1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164" fontId="6" fillId="0" borderId="2" xfId="1" applyFont="1" applyBorder="1" applyAlignment="1">
      <alignment vertical="center"/>
    </xf>
    <xf numFmtId="0" fontId="5" fillId="0" borderId="3" xfId="0" applyFont="1" applyBorder="1" applyAlignment="1">
      <alignment vertical="center"/>
    </xf>
    <xf numFmtId="164" fontId="6" fillId="0" borderId="3" xfId="1" applyFont="1" applyFill="1" applyBorder="1" applyAlignment="1">
      <alignment vertical="center"/>
    </xf>
    <xf numFmtId="0" fontId="5" fillId="0" borderId="4" xfId="0" applyFont="1" applyBorder="1" applyAlignment="1">
      <alignment vertical="center"/>
    </xf>
    <xf numFmtId="164" fontId="6" fillId="0" borderId="4" xfId="1" applyFont="1" applyFill="1" applyBorder="1" applyAlignment="1">
      <alignment vertical="center"/>
    </xf>
    <xf numFmtId="164" fontId="6" fillId="0" borderId="3" xfId="1" applyFont="1" applyBorder="1" applyAlignment="1">
      <alignment vertical="center"/>
    </xf>
    <xf numFmtId="164" fontId="6" fillId="0" borderId="4" xfId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164" fontId="6" fillId="0" borderId="2" xfId="1" applyFont="1" applyBorder="1"/>
    <xf numFmtId="164" fontId="6" fillId="0" borderId="3" xfId="1" applyFont="1" applyBorder="1"/>
    <xf numFmtId="0" fontId="4" fillId="0" borderId="0" xfId="0" applyFont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164" fontId="3" fillId="0" borderId="1" xfId="1" applyFont="1" applyFill="1" applyBorder="1" applyAlignment="1">
      <alignment vertical="center"/>
    </xf>
    <xf numFmtId="0" fontId="8" fillId="0" borderId="0" xfId="0" applyFont="1" applyBorder="1"/>
    <xf numFmtId="0" fontId="8" fillId="0" borderId="0" xfId="0" applyFont="1" applyBorder="1" applyAlignment="1">
      <alignment horizontal="center"/>
    </xf>
    <xf numFmtId="0" fontId="6" fillId="0" borderId="0" xfId="0" applyFont="1" applyBorder="1"/>
    <xf numFmtId="0" fontId="10" fillId="3" borderId="1" xfId="0" applyFont="1" applyFill="1" applyBorder="1" applyAlignment="1">
      <alignment vertical="center"/>
    </xf>
    <xf numFmtId="164" fontId="10" fillId="3" borderId="1" xfId="1" applyFont="1" applyFill="1" applyBorder="1" applyAlignment="1">
      <alignment horizontal="center" vertical="center"/>
    </xf>
    <xf numFmtId="164" fontId="11" fillId="3" borderId="1" xfId="1" applyFont="1" applyFill="1" applyBorder="1" applyAlignment="1">
      <alignment vertical="center"/>
    </xf>
    <xf numFmtId="164" fontId="3" fillId="2" borderId="1" xfId="1" applyFont="1" applyFill="1" applyBorder="1" applyAlignment="1">
      <alignment vertical="center"/>
    </xf>
    <xf numFmtId="164" fontId="3" fillId="2" borderId="5" xfId="1" applyFont="1" applyFill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0" fontId="9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164" fontId="4" fillId="0" borderId="0" xfId="1" applyFont="1" applyBorder="1" applyAlignment="1">
      <alignment horizontal="center" vertical="center"/>
    </xf>
    <xf numFmtId="164" fontId="4" fillId="0" borderId="0" xfId="1" applyFont="1" applyBorder="1" applyAlignment="1">
      <alignment vertical="center"/>
    </xf>
    <xf numFmtId="0" fontId="10" fillId="4" borderId="1" xfId="0" applyFont="1" applyFill="1" applyBorder="1" applyAlignment="1">
      <alignment horizontal="center" vertical="center"/>
    </xf>
    <xf numFmtId="164" fontId="10" fillId="4" borderId="1" xfId="1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/>
    </xf>
    <xf numFmtId="0" fontId="5" fillId="0" borderId="10" xfId="0" applyFont="1" applyBorder="1" applyAlignment="1">
      <alignment vertical="center"/>
    </xf>
    <xf numFmtId="1" fontId="6" fillId="0" borderId="0" xfId="1" applyNumberFormat="1" applyFont="1" applyBorder="1" applyAlignment="1">
      <alignment horizontal="center" vertical="center"/>
    </xf>
    <xf numFmtId="1" fontId="6" fillId="0" borderId="2" xfId="1" applyNumberFormat="1" applyFont="1" applyFill="1" applyBorder="1" applyAlignment="1">
      <alignment horizontal="center" vertical="center"/>
    </xf>
    <xf numFmtId="1" fontId="6" fillId="0" borderId="4" xfId="1" applyNumberFormat="1" applyFont="1" applyFill="1" applyBorder="1" applyAlignment="1">
      <alignment horizontal="center" vertical="center"/>
    </xf>
    <xf numFmtId="1" fontId="6" fillId="0" borderId="0" xfId="1" applyNumberFormat="1" applyFont="1" applyFill="1" applyBorder="1" applyAlignment="1">
      <alignment horizontal="center" vertical="center"/>
    </xf>
    <xf numFmtId="164" fontId="6" fillId="0" borderId="2" xfId="1" applyFont="1" applyFill="1" applyBorder="1" applyAlignment="1">
      <alignment horizontal="center" vertical="center"/>
    </xf>
    <xf numFmtId="164" fontId="6" fillId="0" borderId="4" xfId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164" fontId="6" fillId="0" borderId="1" xfId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" fontId="6" fillId="0" borderId="2" xfId="1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right"/>
    </xf>
    <xf numFmtId="14" fontId="4" fillId="0" borderId="0" xfId="1" applyNumberFormat="1" applyFont="1" applyBorder="1" applyAlignment="1">
      <alignment horizontal="center" vertical="center"/>
    </xf>
    <xf numFmtId="164" fontId="4" fillId="0" borderId="0" xfId="1" applyFont="1" applyBorder="1" applyAlignment="1">
      <alignment horizontal="left" vertical="center"/>
    </xf>
    <xf numFmtId="2" fontId="6" fillId="0" borderId="4" xfId="1" applyNumberFormat="1" applyFont="1" applyFill="1" applyBorder="1" applyAlignment="1">
      <alignment vertical="center"/>
    </xf>
    <xf numFmtId="0" fontId="4" fillId="0" borderId="11" xfId="0" applyFont="1" applyBorder="1" applyAlignment="1">
      <alignment horizontal="center"/>
    </xf>
    <xf numFmtId="1" fontId="6" fillId="0" borderId="3" xfId="1" applyNumberFormat="1" applyFont="1" applyFill="1" applyBorder="1" applyAlignment="1">
      <alignment horizontal="center" vertical="center"/>
    </xf>
    <xf numFmtId="49" fontId="6" fillId="0" borderId="3" xfId="1" applyNumberFormat="1" applyFont="1" applyFill="1" applyBorder="1" applyAlignment="1">
      <alignment vertical="center"/>
    </xf>
    <xf numFmtId="164" fontId="6" fillId="0" borderId="3" xfId="1" applyFont="1" applyFill="1" applyBorder="1" applyAlignment="1">
      <alignment horizontal="center" vertical="center"/>
    </xf>
    <xf numFmtId="164" fontId="6" fillId="0" borderId="10" xfId="1" applyFont="1" applyFill="1" applyBorder="1" applyAlignment="1">
      <alignment horizontal="center" vertical="center"/>
    </xf>
    <xf numFmtId="164" fontId="6" fillId="0" borderId="7" xfId="1" applyFont="1" applyFill="1" applyBorder="1" applyAlignment="1">
      <alignment horizontal="center" vertical="center"/>
    </xf>
    <xf numFmtId="0" fontId="4" fillId="0" borderId="0" xfId="0" applyFont="1" applyBorder="1"/>
    <xf numFmtId="0" fontId="5" fillId="0" borderId="0" xfId="0" applyFont="1" applyBorder="1"/>
    <xf numFmtId="164" fontId="12" fillId="4" borderId="1" xfId="1" applyFont="1" applyFill="1" applyBorder="1" applyAlignment="1">
      <alignment horizontal="center" vertical="center"/>
    </xf>
    <xf numFmtId="10" fontId="13" fillId="0" borderId="2" xfId="2" applyNumberFormat="1" applyFont="1" applyFill="1" applyBorder="1" applyAlignment="1">
      <alignment horizontal="center" vertical="center"/>
    </xf>
    <xf numFmtId="10" fontId="13" fillId="0" borderId="3" xfId="2" applyNumberFormat="1" applyFont="1" applyFill="1" applyBorder="1" applyAlignment="1">
      <alignment horizontal="center" vertical="center"/>
    </xf>
    <xf numFmtId="10" fontId="13" fillId="0" borderId="4" xfId="2" applyNumberFormat="1" applyFont="1" applyFill="1" applyBorder="1" applyAlignment="1">
      <alignment horizontal="center" vertical="center"/>
    </xf>
    <xf numFmtId="10" fontId="13" fillId="0" borderId="1" xfId="2" applyNumberFormat="1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left" vertical="center"/>
    </xf>
    <xf numFmtId="0" fontId="10" fillId="3" borderId="8" xfId="0" applyFont="1" applyFill="1" applyBorder="1" applyAlignment="1">
      <alignment horizontal="left" vertical="center"/>
    </xf>
    <xf numFmtId="0" fontId="10" fillId="3" borderId="9" xfId="0" applyFont="1" applyFill="1" applyBorder="1" applyAlignment="1">
      <alignment horizontal="left" vertical="center"/>
    </xf>
    <xf numFmtId="0" fontId="2" fillId="0" borderId="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164" fontId="4" fillId="0" borderId="0" xfId="1" applyFont="1" applyBorder="1" applyAlignment="1">
      <alignment horizontal="left" vertical="center"/>
    </xf>
    <xf numFmtId="0" fontId="4" fillId="0" borderId="11" xfId="0" applyFont="1" applyBorder="1" applyAlignment="1">
      <alignment horizontal="center"/>
    </xf>
    <xf numFmtId="0" fontId="10" fillId="3" borderId="5" xfId="0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/>
    </xf>
  </cellXfs>
  <cellStyles count="3">
    <cellStyle name="Moeda" xfId="1" builtinId="4"/>
    <cellStyle name="Normal" xfId="0" builtinId="0"/>
    <cellStyle name="Porcentagem" xfId="2" builtinId="5"/>
  </cellStyles>
  <dxfs count="0"/>
  <tableStyles count="0" defaultTableStyle="TableStyleMedium9" defaultPivotStyle="PivotStyleLight16"/>
  <colors>
    <mruColors>
      <color rgb="FF2D4E77"/>
      <color rgb="FF305480"/>
      <color rgb="FF233C5B"/>
      <color rgb="FF0000FF"/>
      <color rgb="FFCC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5"/>
  <sheetViews>
    <sheetView tabSelected="1" workbookViewId="0">
      <selection activeCell="A77" sqref="A77"/>
    </sheetView>
  </sheetViews>
  <sheetFormatPr defaultRowHeight="15" x14ac:dyDescent="0.2"/>
  <cols>
    <col min="1" max="1" width="41.28515625" style="21" customWidth="1"/>
    <col min="2" max="2" width="18.7109375" style="23" customWidth="1"/>
    <col min="3" max="3" width="19.140625" style="22" customWidth="1"/>
    <col min="4" max="4" width="7.28515625" style="22" bestFit="1" customWidth="1"/>
    <col min="5" max="5" width="7.28515625" style="21" bestFit="1" customWidth="1"/>
    <col min="6" max="16384" width="9.140625" style="21"/>
  </cols>
  <sheetData>
    <row r="1" spans="1:5" ht="18.75" thickBot="1" x14ac:dyDescent="0.25">
      <c r="A1" s="70" t="s">
        <v>32</v>
      </c>
      <c r="B1" s="70"/>
      <c r="C1" s="70"/>
      <c r="D1" s="70"/>
      <c r="E1" s="70"/>
    </row>
    <row r="2" spans="1:5" ht="9.9499999999999993" customHeight="1" x14ac:dyDescent="0.2">
      <c r="A2" s="1"/>
      <c r="B2" s="2"/>
    </row>
    <row r="3" spans="1:5" ht="15.75" customHeight="1" x14ac:dyDescent="0.2">
      <c r="A3" s="71" t="s">
        <v>34</v>
      </c>
      <c r="B3" s="71"/>
      <c r="C3" s="71"/>
      <c r="D3" s="71"/>
      <c r="E3" s="71"/>
    </row>
    <row r="4" spans="1:5" ht="9.9499999999999993" customHeight="1" x14ac:dyDescent="0.2">
      <c r="A4" s="30"/>
      <c r="B4" s="31"/>
      <c r="C4" s="31"/>
      <c r="D4" s="31"/>
    </row>
    <row r="5" spans="1:5" ht="15.75" customHeight="1" x14ac:dyDescent="0.2">
      <c r="A5" s="1" t="s">
        <v>66</v>
      </c>
      <c r="C5" s="72" t="s">
        <v>73</v>
      </c>
      <c r="D5" s="72"/>
    </row>
    <row r="6" spans="1:5" ht="15.75" customHeight="1" x14ac:dyDescent="0.2">
      <c r="A6" s="1" t="s">
        <v>67</v>
      </c>
      <c r="B6" s="32"/>
      <c r="C6" s="52" t="s">
        <v>74</v>
      </c>
      <c r="D6" s="51"/>
    </row>
    <row r="7" spans="1:5" ht="15.75" customHeight="1" x14ac:dyDescent="0.2">
      <c r="A7" s="1" t="s">
        <v>68</v>
      </c>
      <c r="B7" s="32"/>
      <c r="C7" s="32"/>
      <c r="D7" s="51"/>
    </row>
    <row r="8" spans="1:5" ht="15.75" customHeight="1" x14ac:dyDescent="0.2">
      <c r="A8" s="1" t="s">
        <v>70</v>
      </c>
      <c r="B8" s="52" t="s">
        <v>72</v>
      </c>
      <c r="C8" s="52" t="s">
        <v>71</v>
      </c>
      <c r="D8" s="51"/>
    </row>
    <row r="9" spans="1:5" ht="15.75" customHeight="1" x14ac:dyDescent="0.2">
      <c r="A9" s="1" t="s">
        <v>75</v>
      </c>
      <c r="B9" s="52"/>
      <c r="C9" s="52"/>
      <c r="D9" s="51"/>
    </row>
    <row r="10" spans="1:5" ht="15.75" customHeight="1" x14ac:dyDescent="0.2">
      <c r="A10" s="1" t="s">
        <v>68</v>
      </c>
      <c r="B10" s="32"/>
      <c r="C10" s="32"/>
      <c r="D10" s="51"/>
    </row>
    <row r="11" spans="1:5" ht="15.75" customHeight="1" x14ac:dyDescent="0.2">
      <c r="A11" s="1" t="s">
        <v>70</v>
      </c>
      <c r="B11" s="52" t="s">
        <v>72</v>
      </c>
      <c r="C11" s="52" t="s">
        <v>71</v>
      </c>
      <c r="D11" s="51"/>
    </row>
    <row r="12" spans="1:5" ht="9.9499999999999993" customHeight="1" x14ac:dyDescent="0.2"/>
    <row r="13" spans="1:5" ht="15.75" customHeight="1" x14ac:dyDescent="0.25">
      <c r="A13" s="73" t="s">
        <v>100</v>
      </c>
      <c r="B13" s="73"/>
      <c r="C13" s="73"/>
    </row>
    <row r="14" spans="1:5" ht="9.9499999999999993" customHeight="1" x14ac:dyDescent="0.25">
      <c r="A14" s="54"/>
      <c r="B14" s="54"/>
      <c r="C14" s="54"/>
    </row>
    <row r="15" spans="1:5" ht="15.75" customHeight="1" x14ac:dyDescent="0.2">
      <c r="A15" s="36" t="s">
        <v>78</v>
      </c>
      <c r="B15" s="37" t="s">
        <v>77</v>
      </c>
      <c r="C15" s="38" t="s">
        <v>76</v>
      </c>
    </row>
    <row r="16" spans="1:5" ht="15.75" customHeight="1" x14ac:dyDescent="0.2">
      <c r="A16" s="39"/>
      <c r="B16" s="49"/>
      <c r="C16" s="49"/>
    </row>
    <row r="17" spans="1:4" ht="15.75" customHeight="1" x14ac:dyDescent="0.2">
      <c r="A17" s="11"/>
      <c r="B17" s="53"/>
      <c r="C17" s="53"/>
    </row>
    <row r="18" spans="1:4" ht="9.9499999999999993" customHeight="1" x14ac:dyDescent="0.2"/>
    <row r="19" spans="1:4" ht="16.5" x14ac:dyDescent="0.2">
      <c r="A19" s="34" t="s">
        <v>47</v>
      </c>
      <c r="B19" s="35" t="s">
        <v>48</v>
      </c>
      <c r="C19" s="62" t="s">
        <v>64</v>
      </c>
      <c r="D19" s="33"/>
    </row>
    <row r="20" spans="1:4" x14ac:dyDescent="0.2">
      <c r="C20" s="50" t="s">
        <v>65</v>
      </c>
    </row>
    <row r="21" spans="1:4" ht="15.75" customHeight="1" x14ac:dyDescent="0.2">
      <c r="A21" s="74" t="s">
        <v>54</v>
      </c>
      <c r="B21" s="76"/>
      <c r="C21" s="75"/>
    </row>
    <row r="22" spans="1:4" ht="15.75" customHeight="1" x14ac:dyDescent="0.2">
      <c r="A22" s="39" t="s">
        <v>55</v>
      </c>
      <c r="B22" s="49"/>
      <c r="C22" s="49"/>
    </row>
    <row r="23" spans="1:4" ht="15.75" customHeight="1" x14ac:dyDescent="0.2">
      <c r="A23" s="9" t="s">
        <v>56</v>
      </c>
      <c r="B23" s="55"/>
      <c r="C23" s="55"/>
    </row>
    <row r="24" spans="1:4" ht="15.75" customHeight="1" x14ac:dyDescent="0.2">
      <c r="A24" s="9" t="s">
        <v>57</v>
      </c>
      <c r="B24" s="56"/>
      <c r="C24" s="56"/>
    </row>
    <row r="25" spans="1:4" ht="15.75" customHeight="1" x14ac:dyDescent="0.2">
      <c r="A25" s="11" t="s">
        <v>58</v>
      </c>
      <c r="B25" s="12">
        <v>0</v>
      </c>
      <c r="C25" s="12">
        <f>C101*12</f>
        <v>0</v>
      </c>
    </row>
    <row r="26" spans="1:4" ht="9.9499999999999993" customHeight="1" x14ac:dyDescent="0.2"/>
    <row r="27" spans="1:4" ht="15.75" x14ac:dyDescent="0.2">
      <c r="A27" s="24" t="s">
        <v>12</v>
      </c>
      <c r="B27" s="25" t="s">
        <v>17</v>
      </c>
      <c r="C27" s="25" t="s">
        <v>17</v>
      </c>
    </row>
    <row r="28" spans="1:4" ht="15.75" x14ac:dyDescent="0.2">
      <c r="A28" s="7" t="s">
        <v>1</v>
      </c>
      <c r="B28" s="8"/>
      <c r="C28" s="8"/>
    </row>
    <row r="29" spans="1:4" ht="15.75" x14ac:dyDescent="0.2">
      <c r="A29" s="9" t="s">
        <v>22</v>
      </c>
      <c r="B29" s="10">
        <f>B28/12</f>
        <v>0</v>
      </c>
      <c r="C29" s="10">
        <f>C28/12</f>
        <v>0</v>
      </c>
    </row>
    <row r="30" spans="1:4" ht="15.75" x14ac:dyDescent="0.2">
      <c r="A30" s="9" t="s">
        <v>20</v>
      </c>
      <c r="B30" s="10">
        <f>B28/12</f>
        <v>0</v>
      </c>
      <c r="C30" s="10">
        <f>C28/12</f>
        <v>0</v>
      </c>
    </row>
    <row r="31" spans="1:4" ht="15.75" x14ac:dyDescent="0.2">
      <c r="A31" s="9" t="s">
        <v>2</v>
      </c>
      <c r="B31" s="10">
        <f>B30/3</f>
        <v>0</v>
      </c>
      <c r="C31" s="10">
        <f>C30/3</f>
        <v>0</v>
      </c>
    </row>
    <row r="32" spans="1:4" ht="15.75" x14ac:dyDescent="0.2">
      <c r="A32" s="9" t="s">
        <v>21</v>
      </c>
      <c r="B32" s="10"/>
      <c r="C32" s="10"/>
    </row>
    <row r="33" spans="1:3" ht="15.75" x14ac:dyDescent="0.2">
      <c r="A33" s="9" t="s">
        <v>23</v>
      </c>
      <c r="B33" s="10">
        <f>B32/12</f>
        <v>0</v>
      </c>
      <c r="C33" s="10">
        <f>C32/12</f>
        <v>0</v>
      </c>
    </row>
    <row r="34" spans="1:3" ht="15.75" x14ac:dyDescent="0.2">
      <c r="A34" s="9" t="s">
        <v>28</v>
      </c>
      <c r="B34" s="10">
        <f>B32/12</f>
        <v>0</v>
      </c>
      <c r="C34" s="10">
        <f>C32/12</f>
        <v>0</v>
      </c>
    </row>
    <row r="35" spans="1:3" ht="15.75" x14ac:dyDescent="0.2">
      <c r="A35" s="9" t="s">
        <v>3</v>
      </c>
      <c r="B35" s="10">
        <f>B34/3</f>
        <v>0</v>
      </c>
      <c r="C35" s="10">
        <f>C34/3</f>
        <v>0</v>
      </c>
    </row>
    <row r="36" spans="1:3" ht="15.75" x14ac:dyDescent="0.2">
      <c r="A36" s="9" t="s">
        <v>4</v>
      </c>
      <c r="B36" s="10"/>
      <c r="C36" s="10"/>
    </row>
    <row r="37" spans="1:3" ht="15.75" x14ac:dyDescent="0.2">
      <c r="A37" s="9" t="s">
        <v>35</v>
      </c>
      <c r="B37" s="10">
        <f>SUM(B28:B35)*8%</f>
        <v>0</v>
      </c>
      <c r="C37" s="10">
        <f>SUM(C28:C35)*8%</f>
        <v>0</v>
      </c>
    </row>
    <row r="38" spans="1:3" ht="15.75" x14ac:dyDescent="0.2">
      <c r="A38" s="6" t="s">
        <v>0</v>
      </c>
      <c r="B38" s="27">
        <f>SUM(B28:B37)</f>
        <v>0</v>
      </c>
      <c r="C38" s="27">
        <f>SUM(C28:C37)</f>
        <v>0</v>
      </c>
    </row>
    <row r="39" spans="1:3" ht="9.9499999999999993" customHeight="1" x14ac:dyDescent="0.2">
      <c r="C39" s="23"/>
    </row>
    <row r="40" spans="1:3" ht="15.75" x14ac:dyDescent="0.2">
      <c r="A40" s="24" t="s">
        <v>13</v>
      </c>
      <c r="B40" s="25" t="s">
        <v>17</v>
      </c>
      <c r="C40" s="25" t="s">
        <v>17</v>
      </c>
    </row>
    <row r="41" spans="1:3" ht="15.75" x14ac:dyDescent="0.2">
      <c r="A41" s="39" t="s">
        <v>53</v>
      </c>
      <c r="B41" s="8"/>
      <c r="C41" s="8"/>
    </row>
    <row r="42" spans="1:3" ht="15.75" x14ac:dyDescent="0.2">
      <c r="A42" s="9" t="s">
        <v>52</v>
      </c>
      <c r="B42" s="13"/>
      <c r="C42" s="13"/>
    </row>
    <row r="43" spans="1:3" ht="15.75" x14ac:dyDescent="0.2">
      <c r="A43" s="9" t="s">
        <v>51</v>
      </c>
      <c r="B43" s="13"/>
      <c r="C43" s="13"/>
    </row>
    <row r="44" spans="1:3" ht="15.75" x14ac:dyDescent="0.2">
      <c r="A44" s="9" t="s">
        <v>50</v>
      </c>
      <c r="B44" s="13"/>
      <c r="C44" s="13"/>
    </row>
    <row r="45" spans="1:3" ht="15.75" x14ac:dyDescent="0.2">
      <c r="A45" s="6" t="s">
        <v>0</v>
      </c>
      <c r="B45" s="27">
        <f>SUM(B41:B44)</f>
        <v>0</v>
      </c>
      <c r="C45" s="27">
        <f>SUM(C41:C44)</f>
        <v>0</v>
      </c>
    </row>
    <row r="46" spans="1:3" ht="9.9499999999999993" customHeight="1" x14ac:dyDescent="0.2">
      <c r="C46" s="23"/>
    </row>
    <row r="47" spans="1:3" ht="15.75" x14ac:dyDescent="0.2">
      <c r="A47" s="24" t="s">
        <v>14</v>
      </c>
      <c r="B47" s="25" t="s">
        <v>17</v>
      </c>
      <c r="C47" s="25" t="s">
        <v>17</v>
      </c>
    </row>
    <row r="48" spans="1:3" ht="15.75" x14ac:dyDescent="0.2">
      <c r="A48" s="7" t="s">
        <v>29</v>
      </c>
      <c r="B48" s="16"/>
      <c r="C48" s="16"/>
    </row>
    <row r="49" spans="1:3" ht="15.75" x14ac:dyDescent="0.2">
      <c r="A49" s="9" t="s">
        <v>79</v>
      </c>
      <c r="B49" s="17"/>
      <c r="C49" s="17"/>
    </row>
    <row r="50" spans="1:3" ht="15.75" x14ac:dyDescent="0.2">
      <c r="A50" s="9" t="s">
        <v>37</v>
      </c>
      <c r="B50" s="17"/>
      <c r="C50" s="17"/>
    </row>
    <row r="51" spans="1:3" ht="15.75" x14ac:dyDescent="0.2">
      <c r="A51" s="9" t="s">
        <v>38</v>
      </c>
      <c r="B51" s="17"/>
      <c r="C51" s="17"/>
    </row>
    <row r="52" spans="1:3" ht="15.75" x14ac:dyDescent="0.2">
      <c r="A52" s="9" t="s">
        <v>39</v>
      </c>
      <c r="B52" s="17"/>
      <c r="C52" s="17"/>
    </row>
    <row r="53" spans="1:3" ht="15.75" x14ac:dyDescent="0.2">
      <c r="A53" s="9" t="s">
        <v>40</v>
      </c>
      <c r="B53" s="17"/>
      <c r="C53" s="17"/>
    </row>
    <row r="54" spans="1:3" ht="15.75" x14ac:dyDescent="0.2">
      <c r="A54" s="9" t="s">
        <v>46</v>
      </c>
      <c r="B54" s="17"/>
      <c r="C54" s="17"/>
    </row>
    <row r="55" spans="1:3" ht="15.75" x14ac:dyDescent="0.2">
      <c r="A55" s="9" t="s">
        <v>41</v>
      </c>
      <c r="B55" s="17"/>
      <c r="C55" s="17"/>
    </row>
    <row r="56" spans="1:3" ht="15.75" x14ac:dyDescent="0.2">
      <c r="A56" s="9" t="s">
        <v>42</v>
      </c>
      <c r="B56" s="17"/>
      <c r="C56" s="17"/>
    </row>
    <row r="57" spans="1:3" ht="15.75" x14ac:dyDescent="0.2">
      <c r="A57" s="9" t="s">
        <v>43</v>
      </c>
      <c r="B57" s="17"/>
      <c r="C57" s="17"/>
    </row>
    <row r="58" spans="1:3" ht="15.75" x14ac:dyDescent="0.2">
      <c r="A58" s="9" t="s">
        <v>44</v>
      </c>
      <c r="B58" s="17"/>
      <c r="C58" s="17"/>
    </row>
    <row r="59" spans="1:3" ht="15.75" x14ac:dyDescent="0.2">
      <c r="A59" s="9" t="s">
        <v>45</v>
      </c>
      <c r="B59" s="17"/>
      <c r="C59" s="17"/>
    </row>
    <row r="60" spans="1:3" ht="15.75" x14ac:dyDescent="0.2">
      <c r="A60" s="9" t="s">
        <v>80</v>
      </c>
      <c r="B60" s="17"/>
      <c r="C60" s="17"/>
    </row>
    <row r="61" spans="1:3" ht="15.75" x14ac:dyDescent="0.2">
      <c r="A61" s="9" t="s">
        <v>81</v>
      </c>
      <c r="B61" s="17"/>
      <c r="C61" s="17"/>
    </row>
    <row r="62" spans="1:3" ht="15.75" x14ac:dyDescent="0.2">
      <c r="A62" s="9" t="s">
        <v>82</v>
      </c>
      <c r="B62" s="17"/>
      <c r="C62" s="17"/>
    </row>
    <row r="63" spans="1:3" ht="15.75" x14ac:dyDescent="0.2">
      <c r="A63" s="9" t="s">
        <v>83</v>
      </c>
      <c r="B63" s="17"/>
      <c r="C63" s="17"/>
    </row>
    <row r="64" spans="1:3" ht="15.75" x14ac:dyDescent="0.2">
      <c r="A64" s="9" t="s">
        <v>84</v>
      </c>
      <c r="B64" s="17"/>
      <c r="C64" s="17"/>
    </row>
    <row r="65" spans="1:4" ht="15.75" x14ac:dyDescent="0.2">
      <c r="A65" s="9" t="s">
        <v>85</v>
      </c>
      <c r="B65" s="17"/>
      <c r="C65" s="17"/>
    </row>
    <row r="66" spans="1:4" ht="15.75" x14ac:dyDescent="0.2">
      <c r="A66" s="9" t="s">
        <v>86</v>
      </c>
      <c r="B66" s="17"/>
      <c r="C66" s="17"/>
    </row>
    <row r="67" spans="1:4" ht="15.75" x14ac:dyDescent="0.2">
      <c r="A67" s="9" t="s">
        <v>87</v>
      </c>
      <c r="B67" s="17"/>
      <c r="C67" s="17"/>
    </row>
    <row r="68" spans="1:4" ht="15.75" x14ac:dyDescent="0.2">
      <c r="A68" s="9" t="s">
        <v>88</v>
      </c>
      <c r="B68" s="17"/>
      <c r="C68" s="17"/>
    </row>
    <row r="69" spans="1:4" ht="15.75" x14ac:dyDescent="0.2">
      <c r="A69" s="9" t="s">
        <v>89</v>
      </c>
      <c r="B69" s="17"/>
      <c r="C69" s="17"/>
    </row>
    <row r="70" spans="1:4" ht="15.75" x14ac:dyDescent="0.2">
      <c r="A70" s="9" t="s">
        <v>90</v>
      </c>
      <c r="B70" s="17"/>
      <c r="C70" s="17"/>
    </row>
    <row r="71" spans="1:4" ht="15.75" x14ac:dyDescent="0.2">
      <c r="A71" s="9" t="s">
        <v>91</v>
      </c>
      <c r="B71" s="17"/>
      <c r="C71" s="17"/>
    </row>
    <row r="72" spans="1:4" ht="15.75" x14ac:dyDescent="0.2">
      <c r="A72" s="9" t="s">
        <v>92</v>
      </c>
      <c r="B72" s="17"/>
      <c r="C72" s="17"/>
    </row>
    <row r="73" spans="1:4" ht="15.75" x14ac:dyDescent="0.2">
      <c r="A73" s="9" t="s">
        <v>93</v>
      </c>
      <c r="B73" s="17"/>
      <c r="C73" s="17"/>
    </row>
    <row r="74" spans="1:4" ht="15.75" x14ac:dyDescent="0.2">
      <c r="A74" s="6" t="s">
        <v>0</v>
      </c>
      <c r="B74" s="27">
        <f>SUM(B48:B73)</f>
        <v>0</v>
      </c>
      <c r="C74" s="27">
        <f>SUM(C48:C73)</f>
        <v>0</v>
      </c>
      <c r="D74" s="18"/>
    </row>
    <row r="75" spans="1:4" ht="9.9499999999999993" customHeight="1" x14ac:dyDescent="0.2">
      <c r="A75" s="1"/>
      <c r="B75" s="15"/>
      <c r="C75" s="15"/>
      <c r="D75" s="18"/>
    </row>
    <row r="76" spans="1:4" ht="15.75" x14ac:dyDescent="0.2">
      <c r="A76" s="24" t="s">
        <v>101</v>
      </c>
      <c r="B76" s="25" t="s">
        <v>17</v>
      </c>
      <c r="C76" s="25" t="s">
        <v>17</v>
      </c>
      <c r="D76" s="5"/>
    </row>
    <row r="77" spans="1:4" ht="15.75" x14ac:dyDescent="0.2">
      <c r="A77" s="7" t="s">
        <v>30</v>
      </c>
      <c r="B77" s="8"/>
      <c r="C77" s="8"/>
      <c r="D77" s="5"/>
    </row>
    <row r="78" spans="1:4" ht="15.75" x14ac:dyDescent="0.2">
      <c r="A78" s="9" t="s">
        <v>5</v>
      </c>
      <c r="B78" s="13"/>
      <c r="C78" s="13"/>
      <c r="D78" s="5"/>
    </row>
    <row r="79" spans="1:4" ht="15.75" x14ac:dyDescent="0.2">
      <c r="A79" s="9" t="s">
        <v>6</v>
      </c>
      <c r="B79" s="13"/>
      <c r="C79" s="13"/>
      <c r="D79" s="18"/>
    </row>
    <row r="80" spans="1:4" ht="15.75" x14ac:dyDescent="0.2">
      <c r="A80" s="9" t="s">
        <v>7</v>
      </c>
      <c r="B80" s="13"/>
      <c r="C80" s="13"/>
      <c r="D80" s="5"/>
    </row>
    <row r="81" spans="1:4" ht="15.75" x14ac:dyDescent="0.2">
      <c r="A81" s="9" t="s">
        <v>24</v>
      </c>
      <c r="B81" s="13"/>
      <c r="C81" s="13"/>
      <c r="D81" s="5"/>
    </row>
    <row r="82" spans="1:4" ht="15.75" x14ac:dyDescent="0.2">
      <c r="A82" s="9" t="s">
        <v>8</v>
      </c>
      <c r="B82" s="13"/>
      <c r="C82" s="13"/>
      <c r="D82" s="18"/>
    </row>
    <row r="83" spans="1:4" ht="15.75" x14ac:dyDescent="0.2">
      <c r="A83" s="11" t="s">
        <v>36</v>
      </c>
      <c r="B83" s="14"/>
      <c r="C83" s="14"/>
      <c r="D83" s="5"/>
    </row>
    <row r="84" spans="1:4" ht="15.75" x14ac:dyDescent="0.2">
      <c r="A84" s="6" t="s">
        <v>0</v>
      </c>
      <c r="B84" s="27">
        <f>SUM(B77:B83)</f>
        <v>0</v>
      </c>
      <c r="C84" s="27">
        <f>SUM(C77:C83)</f>
        <v>0</v>
      </c>
      <c r="D84" s="5"/>
    </row>
    <row r="85" spans="1:4" ht="9.9499999999999993" customHeight="1" x14ac:dyDescent="0.2">
      <c r="C85" s="23"/>
    </row>
    <row r="86" spans="1:4" ht="15.75" x14ac:dyDescent="0.2">
      <c r="A86" s="24" t="s">
        <v>15</v>
      </c>
      <c r="B86" s="25" t="s">
        <v>17</v>
      </c>
      <c r="C86" s="25" t="s">
        <v>17</v>
      </c>
      <c r="D86" s="5"/>
    </row>
    <row r="87" spans="1:4" ht="15.75" x14ac:dyDescent="0.2">
      <c r="A87" s="7" t="s">
        <v>27</v>
      </c>
      <c r="B87" s="8">
        <f>(0*4%)/12</f>
        <v>0</v>
      </c>
      <c r="C87" s="8">
        <f>(0*4%)/12</f>
        <v>0</v>
      </c>
      <c r="D87" s="5"/>
    </row>
    <row r="88" spans="1:4" ht="15.75" x14ac:dyDescent="0.2">
      <c r="A88" s="9" t="s">
        <v>9</v>
      </c>
      <c r="B88" s="8">
        <f>(0*10%)/12</f>
        <v>0</v>
      </c>
      <c r="C88" s="8">
        <f>(0*10%)/12</f>
        <v>0</v>
      </c>
      <c r="D88" s="18"/>
    </row>
    <row r="89" spans="1:4" ht="15.75" x14ac:dyDescent="0.2">
      <c r="A89" s="9" t="s">
        <v>25</v>
      </c>
      <c r="B89" s="8">
        <f>(0*10%)/12</f>
        <v>0</v>
      </c>
      <c r="C89" s="8">
        <f>(0*10%)/12</f>
        <v>0</v>
      </c>
      <c r="D89" s="5"/>
    </row>
    <row r="90" spans="1:4" ht="15.75" x14ac:dyDescent="0.2">
      <c r="A90" s="11" t="s">
        <v>26</v>
      </c>
      <c r="B90" s="8">
        <f>(0*20%)/12</f>
        <v>0</v>
      </c>
      <c r="C90" s="8">
        <f>(0*20%)/12</f>
        <v>0</v>
      </c>
      <c r="D90" s="5"/>
    </row>
    <row r="91" spans="1:4" ht="15.75" x14ac:dyDescent="0.2">
      <c r="A91" s="6" t="s">
        <v>0</v>
      </c>
      <c r="B91" s="27">
        <f>SUM(B87:B90)</f>
        <v>0</v>
      </c>
      <c r="C91" s="27">
        <f>SUM(C87:C90)</f>
        <v>0</v>
      </c>
      <c r="D91" s="5"/>
    </row>
    <row r="92" spans="1:4" ht="9.9499999999999993" customHeight="1" x14ac:dyDescent="0.2">
      <c r="C92" s="23"/>
    </row>
    <row r="93" spans="1:4" ht="15.75" x14ac:dyDescent="0.2">
      <c r="A93" s="29" t="s">
        <v>31</v>
      </c>
      <c r="B93" s="28">
        <f>B38+B45+B74+B84+B91</f>
        <v>0</v>
      </c>
      <c r="C93" s="28">
        <f>C38+C45+C74+C84+C91</f>
        <v>0</v>
      </c>
      <c r="D93" s="5"/>
    </row>
    <row r="94" spans="1:4" ht="9.9499999999999993" customHeight="1" x14ac:dyDescent="0.2">
      <c r="C94" s="23"/>
    </row>
    <row r="95" spans="1:4" ht="15.75" x14ac:dyDescent="0.2">
      <c r="A95" s="24" t="s">
        <v>18</v>
      </c>
      <c r="B95" s="25" t="s">
        <v>17</v>
      </c>
      <c r="C95" s="25" t="s">
        <v>17</v>
      </c>
      <c r="D95" s="5"/>
    </row>
    <row r="96" spans="1:4" ht="15.75" x14ac:dyDescent="0.2">
      <c r="A96" s="11" t="s">
        <v>19</v>
      </c>
      <c r="B96" s="14">
        <f>B93*6%</f>
        <v>0</v>
      </c>
      <c r="C96" s="14">
        <f>C93*6%</f>
        <v>0</v>
      </c>
      <c r="D96" s="18"/>
    </row>
    <row r="97" spans="1:4" ht="15.75" x14ac:dyDescent="0.2">
      <c r="A97" s="6" t="s">
        <v>0</v>
      </c>
      <c r="B97" s="27">
        <f>SUM(B96:B96)</f>
        <v>0</v>
      </c>
      <c r="C97" s="27">
        <f>SUM(C96:C96)</f>
        <v>0</v>
      </c>
      <c r="D97" s="5"/>
    </row>
    <row r="98" spans="1:4" ht="9.9499999999999993" customHeight="1" x14ac:dyDescent="0.2">
      <c r="C98" s="23"/>
    </row>
    <row r="99" spans="1:4" ht="15.75" x14ac:dyDescent="0.2">
      <c r="A99" s="19" t="s">
        <v>94</v>
      </c>
      <c r="B99" s="20">
        <f>(B93+B97)*10%</f>
        <v>0</v>
      </c>
      <c r="C99" s="20">
        <f>(C93+C97)*10%</f>
        <v>0</v>
      </c>
      <c r="D99" s="5"/>
    </row>
    <row r="100" spans="1:4" ht="9.9499999999999993" customHeight="1" x14ac:dyDescent="0.2">
      <c r="C100" s="23"/>
    </row>
    <row r="101" spans="1:4" ht="15.75" x14ac:dyDescent="0.2">
      <c r="A101" s="24" t="s">
        <v>16</v>
      </c>
      <c r="B101" s="26">
        <f>B93+B97+B99</f>
        <v>0</v>
      </c>
      <c r="C101" s="26">
        <f>C93+C97+C99</f>
        <v>0</v>
      </c>
    </row>
    <row r="102" spans="1:4" ht="15.75" x14ac:dyDescent="0.2">
      <c r="A102" s="3"/>
      <c r="B102" s="4"/>
      <c r="C102" s="5"/>
    </row>
    <row r="103" spans="1:4" ht="16.5" x14ac:dyDescent="0.2">
      <c r="A103" s="34" t="s">
        <v>47</v>
      </c>
      <c r="B103" s="35" t="s">
        <v>48</v>
      </c>
      <c r="C103" s="62" t="s">
        <v>49</v>
      </c>
    </row>
    <row r="104" spans="1:4" ht="15.75" x14ac:dyDescent="0.2">
      <c r="A104" s="3"/>
      <c r="B104" s="40"/>
      <c r="C104" s="40"/>
    </row>
    <row r="105" spans="1:4" ht="15.75" x14ac:dyDescent="0.2">
      <c r="A105" s="67" t="s">
        <v>59</v>
      </c>
      <c r="B105" s="68"/>
      <c r="C105" s="69"/>
    </row>
    <row r="106" spans="1:4" ht="15.75" x14ac:dyDescent="0.2">
      <c r="A106" s="7" t="s">
        <v>10</v>
      </c>
      <c r="B106" s="41"/>
      <c r="C106" s="41"/>
    </row>
    <row r="107" spans="1:4" ht="15.75" x14ac:dyDescent="0.2">
      <c r="A107" s="9" t="s">
        <v>11</v>
      </c>
      <c r="B107" s="55"/>
      <c r="C107" s="55"/>
    </row>
    <row r="108" spans="1:4" ht="15.75" x14ac:dyDescent="0.2">
      <c r="A108" s="9" t="s">
        <v>33</v>
      </c>
      <c r="B108" s="55"/>
      <c r="C108" s="55"/>
    </row>
    <row r="109" spans="1:4" ht="15.75" x14ac:dyDescent="0.2">
      <c r="A109" s="11" t="s">
        <v>98</v>
      </c>
      <c r="B109" s="42"/>
      <c r="C109" s="42"/>
    </row>
    <row r="110" spans="1:4" ht="15.75" x14ac:dyDescent="0.2">
      <c r="A110" s="3"/>
      <c r="B110" s="43"/>
      <c r="C110" s="43"/>
    </row>
    <row r="111" spans="1:4" ht="15.75" x14ac:dyDescent="0.2">
      <c r="A111" s="67" t="s">
        <v>60</v>
      </c>
      <c r="B111" s="68"/>
      <c r="C111" s="69"/>
    </row>
    <row r="112" spans="1:4" ht="15.75" x14ac:dyDescent="0.2">
      <c r="A112" s="7" t="s">
        <v>10</v>
      </c>
      <c r="B112" s="41"/>
      <c r="C112" s="41"/>
    </row>
    <row r="113" spans="1:5" ht="15.75" x14ac:dyDescent="0.2">
      <c r="A113" s="9" t="s">
        <v>11</v>
      </c>
      <c r="B113" s="55"/>
      <c r="C113" s="55"/>
    </row>
    <row r="114" spans="1:5" ht="15.75" x14ac:dyDescent="0.2">
      <c r="A114" s="9" t="s">
        <v>33</v>
      </c>
      <c r="B114" s="55"/>
      <c r="C114" s="55"/>
    </row>
    <row r="115" spans="1:5" ht="15.75" x14ac:dyDescent="0.2">
      <c r="A115" s="11" t="s">
        <v>98</v>
      </c>
      <c r="B115" s="42"/>
      <c r="C115" s="42"/>
    </row>
    <row r="116" spans="1:5" ht="15.75" x14ac:dyDescent="0.2">
      <c r="A116" s="3"/>
      <c r="B116" s="43"/>
      <c r="C116" s="43"/>
    </row>
    <row r="117" spans="1:5" ht="15.75" x14ac:dyDescent="0.2">
      <c r="A117" s="67" t="s">
        <v>61</v>
      </c>
      <c r="B117" s="68"/>
      <c r="C117" s="69"/>
      <c r="D117" s="74" t="s">
        <v>99</v>
      </c>
      <c r="E117" s="75"/>
    </row>
    <row r="118" spans="1:5" ht="15.75" x14ac:dyDescent="0.2">
      <c r="A118" s="7" t="s">
        <v>10</v>
      </c>
      <c r="B118" s="58" t="e">
        <f>(B101/B106)*D118</f>
        <v>#DIV/0!</v>
      </c>
      <c r="C118" s="44" t="e">
        <f>(C101/C106)*E118</f>
        <v>#DIV/0!</v>
      </c>
      <c r="D118" s="63"/>
      <c r="E118" s="63"/>
    </row>
    <row r="119" spans="1:5" ht="15.75" x14ac:dyDescent="0.2">
      <c r="A119" s="9" t="s">
        <v>11</v>
      </c>
      <c r="B119" s="57" t="e">
        <f>(B101/B107)*D119</f>
        <v>#DIV/0!</v>
      </c>
      <c r="C119" s="57" t="e">
        <f>(C101/C107)*E119</f>
        <v>#DIV/0!</v>
      </c>
      <c r="D119" s="64"/>
      <c r="E119" s="64"/>
    </row>
    <row r="120" spans="1:5" ht="15.75" x14ac:dyDescent="0.2">
      <c r="A120" s="9" t="s">
        <v>33</v>
      </c>
      <c r="B120" s="59" t="e">
        <f>(B101/B108)*D120</f>
        <v>#DIV/0!</v>
      </c>
      <c r="C120" s="57" t="e">
        <f>(C101/C108)*E120</f>
        <v>#DIV/0!</v>
      </c>
      <c r="D120" s="64"/>
      <c r="E120" s="64"/>
    </row>
    <row r="121" spans="1:5" ht="15.75" x14ac:dyDescent="0.2">
      <c r="A121" s="11" t="s">
        <v>98</v>
      </c>
      <c r="B121" s="45" t="e">
        <f>(B101/B109)*D121</f>
        <v>#DIV/0!</v>
      </c>
      <c r="C121" s="45" t="e">
        <f>(C101/C109)*E121</f>
        <v>#DIV/0!</v>
      </c>
      <c r="D121" s="65"/>
      <c r="E121" s="65"/>
    </row>
    <row r="122" spans="1:5" ht="15.75" x14ac:dyDescent="0.2">
      <c r="A122" s="48" t="s">
        <v>63</v>
      </c>
      <c r="B122" s="47" t="e">
        <f>SUM(B118:B121)</f>
        <v>#DIV/0!</v>
      </c>
      <c r="C122" s="47" t="e">
        <f>SUM(C118:C121)</f>
        <v>#DIV/0!</v>
      </c>
      <c r="D122" s="66">
        <f>SUM(D118:D121)</f>
        <v>0</v>
      </c>
      <c r="E122" s="66">
        <f>SUM(E118:E121)</f>
        <v>0</v>
      </c>
    </row>
    <row r="123" spans="1:5" ht="9.9499999999999993" customHeight="1" x14ac:dyDescent="0.2">
      <c r="A123" s="23"/>
      <c r="C123" s="46"/>
    </row>
    <row r="124" spans="1:5" x14ac:dyDescent="0.2">
      <c r="A124" s="23" t="s">
        <v>62</v>
      </c>
      <c r="C124" s="46"/>
    </row>
    <row r="128" spans="1:5" x14ac:dyDescent="0.2">
      <c r="A128" s="23" t="s">
        <v>95</v>
      </c>
    </row>
    <row r="129" spans="1:1" x14ac:dyDescent="0.2">
      <c r="A129" s="23"/>
    </row>
    <row r="130" spans="1:1" x14ac:dyDescent="0.2">
      <c r="A130" s="23"/>
    </row>
    <row r="131" spans="1:1" x14ac:dyDescent="0.2">
      <c r="A131" s="23"/>
    </row>
    <row r="132" spans="1:1" ht="15.75" x14ac:dyDescent="0.25">
      <c r="A132" s="60" t="s">
        <v>69</v>
      </c>
    </row>
    <row r="133" spans="1:1" ht="15.75" x14ac:dyDescent="0.25">
      <c r="A133" s="61" t="s">
        <v>96</v>
      </c>
    </row>
    <row r="134" spans="1:1" ht="15.75" x14ac:dyDescent="0.25">
      <c r="A134" s="61" t="s">
        <v>97</v>
      </c>
    </row>
    <row r="135" spans="1:1" x14ac:dyDescent="0.2">
      <c r="A135" s="23"/>
    </row>
  </sheetData>
  <mergeCells count="9">
    <mergeCell ref="A105:C105"/>
    <mergeCell ref="A111:C111"/>
    <mergeCell ref="A1:E1"/>
    <mergeCell ref="A3:E3"/>
    <mergeCell ref="A117:C117"/>
    <mergeCell ref="C5:D5"/>
    <mergeCell ref="A13:C13"/>
    <mergeCell ref="D117:E117"/>
    <mergeCell ref="A21:C21"/>
  </mergeCells>
  <phoneticPr fontId="7" type="noConversion"/>
  <printOptions horizontalCentered="1"/>
  <pageMargins left="0.59055118110236227" right="0.39370078740157483" top="0.98425196850393704" bottom="0.39370078740157483" header="0.19685039370078741" footer="0.19685039370078741"/>
  <pageSetup paperSize="9" orientation="portrait" r:id="rId1"/>
  <headerFooter alignWithMargins="0">
    <oddHeader>&amp;L&amp;G&amp;R
GOIÂNIA - GO
(62) 3945-7448
contal@contalnet.com.br</oddHeader>
    <oddFooter>&amp;RPágina &amp;P de 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SIMPLES Nacional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Antonio Mota</dc:creator>
  <cp:lastModifiedBy>usuario</cp:lastModifiedBy>
  <cp:lastPrinted>2014-10-06T19:17:43Z</cp:lastPrinted>
  <dcterms:created xsi:type="dcterms:W3CDTF">2009-10-01T16:52:30Z</dcterms:created>
  <dcterms:modified xsi:type="dcterms:W3CDTF">2014-10-06T19:19:09Z</dcterms:modified>
</cp:coreProperties>
</file>